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Dokexcel\God2025\JAVNA OBJAVA 2025\"/>
    </mc:Choice>
  </mc:AlternateContent>
  <bookViews>
    <workbookView xWindow="0" yWindow="0" windowWidth="17415" windowHeight="12525"/>
  </bookViews>
  <sheets>
    <sheet name="KOLOVOZ 2025" sheetId="1" r:id="rId1"/>
  </sheets>
  <definedNames>
    <definedName name="Br_fakture">#REF!</definedName>
    <definedName name="NazivTvrtke">'KOLOVOZ 2025'!#REF!</definedName>
    <definedName name="PojedinostiOBrFakture">"PojedinostiOFakturi[Br fakture]"</definedName>
    <definedName name="rngInvoice">'KOLOVOZ 2025'!#REF!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B31" i="1" l="1" a="1"/>
  <c r="B31" i="1" s="1"/>
  <c r="C31" i="1" a="1"/>
  <c r="C31" i="1" s="1"/>
  <c r="B11" i="1" a="1"/>
  <c r="B11" i="1" s="1"/>
  <c r="C11" i="1" a="1"/>
  <c r="C11" i="1" s="1"/>
  <c r="E33" i="1" l="1"/>
  <c r="B12" i="1" l="1" a="1"/>
  <c r="B12" i="1" s="1"/>
  <c r="C12" i="1" a="1"/>
  <c r="C12" i="1" s="1"/>
  <c r="B13" i="1" a="1"/>
  <c r="B13" i="1" s="1"/>
  <c r="C13" i="1" a="1"/>
  <c r="C13" i="1" s="1"/>
  <c r="B14" i="1" a="1"/>
  <c r="B14" i="1" s="1"/>
  <c r="C14" i="1" a="1"/>
  <c r="C14" i="1" s="1"/>
  <c r="B9" i="1" l="1" a="1"/>
  <c r="B9" i="1" s="1"/>
  <c r="C9" i="1" a="1"/>
  <c r="C9" i="1" s="1"/>
  <c r="C10" i="1" l="1" a="1"/>
  <c r="C10" i="1" s="1"/>
  <c r="B10" i="1" a="1"/>
  <c r="B10" i="1" s="1"/>
  <c r="B8" i="1" a="1"/>
  <c r="B8" i="1" s="1"/>
  <c r="C8" i="1" a="1"/>
  <c r="C8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<sst xmlns="http://schemas.openxmlformats.org/spreadsheetml/2006/main" count="84" uniqueCount="59">
  <si>
    <t>Iznos</t>
  </si>
  <si>
    <t>ZAGREB</t>
  </si>
  <si>
    <t>ZAPOSLENICI</t>
  </si>
  <si>
    <t>DRŽAVNI PRORAČUN RH</t>
  </si>
  <si>
    <t>UKUPNO</t>
  </si>
  <si>
    <t>3234 KOMUNALNE USLUGE</t>
  </si>
  <si>
    <t>HRVATSKI TELEKOM D.D.</t>
  </si>
  <si>
    <t>Naziv primatelja</t>
  </si>
  <si>
    <t>OIB primatelja</t>
  </si>
  <si>
    <t>Sjedište primatelja</t>
  </si>
  <si>
    <t>Vrsta rashoda i izdatka</t>
  </si>
  <si>
    <t>3431 BANKARSKE USLUGE  I USLUGE PLATNOG PROMETA</t>
  </si>
  <si>
    <t>INFORMACIJA O TROŠENJU SREDSTAVA</t>
  </si>
  <si>
    <t>Naziv ustanove: Osnovna škola Janjina</t>
  </si>
  <si>
    <t>Adresa: Šetnica 4</t>
  </si>
  <si>
    <t>Poštanski broj i grad: 20246 Janjina</t>
  </si>
  <si>
    <t>T: Telefonski broj: 020/741-250</t>
  </si>
  <si>
    <t>T: Telefonski broj: 020/741-009</t>
  </si>
  <si>
    <t>OTP BANKA</t>
  </si>
  <si>
    <t>STON</t>
  </si>
  <si>
    <t>3231 USLUGE TELEFONA,POŠTE I PRIJEVOZA</t>
  </si>
  <si>
    <t>3132 DOPRINOS ZA ZDR.OSIGURANJE</t>
  </si>
  <si>
    <t>JANJINA</t>
  </si>
  <si>
    <t>KOMUNALNO STON d.o.o.</t>
  </si>
  <si>
    <t>TRGOVINA PETICA</t>
  </si>
  <si>
    <t>METKOVIĆ</t>
  </si>
  <si>
    <t>Web-mjesto: http://os-janjina.skole.hr/</t>
  </si>
  <si>
    <t>E-pošta: skola@os-janjina.skole.hr</t>
  </si>
  <si>
    <t>3114 PLAĆE ZA POSEBNE UVJETE RADA</t>
  </si>
  <si>
    <t>HEP OPSKRBA d.o.o.</t>
  </si>
  <si>
    <t>3223 ENERGIJA</t>
  </si>
  <si>
    <t>DNŽ ZAPOSLENICI</t>
  </si>
  <si>
    <t>3238 RAČUNALNE USLUGE</t>
  </si>
  <si>
    <t>AP SPLIT d.o.o.</t>
  </si>
  <si>
    <t>SPLIT</t>
  </si>
  <si>
    <t>3232 USLUGE TEK.I INV.ODRŽAVANJA</t>
  </si>
  <si>
    <t>FINANCIJSKA AGENCIJA</t>
  </si>
  <si>
    <t>OPĆINA JANJINA</t>
  </si>
  <si>
    <t>NPKLM KORČULA</t>
  </si>
  <si>
    <t>KORČULA</t>
  </si>
  <si>
    <t>LIBUSOFT CICOM</t>
  </si>
  <si>
    <t>KOLOVOZ  2025.g.</t>
  </si>
  <si>
    <t>3111 BRUTO PLAĆE ZA 08/2025</t>
  </si>
  <si>
    <t>3212 PRIJEVOZ ZA 08/2025</t>
  </si>
  <si>
    <t>3121 OSTALI RASHODI ZA ZAPOSLENE</t>
  </si>
  <si>
    <t>3295 NOVČANA NAKNADA POSLODAVCA ZBOG NEZAPOŠLJAVANJA OSOBA S INVALIDITETOM ZA 08/25</t>
  </si>
  <si>
    <t>3722 NAKNADE U NARAVI</t>
  </si>
  <si>
    <t>STUDENAC</t>
  </si>
  <si>
    <t>OMIŠ</t>
  </si>
  <si>
    <t>3812 TEKUĆE DONACIJE</t>
  </si>
  <si>
    <t>3132 DOPRINOS ZA ZDR.OSIGURANJE 08/2025</t>
  </si>
  <si>
    <t>AQUA LIGHT</t>
  </si>
  <si>
    <t>SMOKVICA</t>
  </si>
  <si>
    <t>POMORSKI SERVIS LUKA PLOČE</t>
  </si>
  <si>
    <t>PLOČE</t>
  </si>
  <si>
    <t>ADMINISTRATOR</t>
  </si>
  <si>
    <t>KRIVODOL</t>
  </si>
  <si>
    <t>3211 NAKNADE ZAPOSLENIMA</t>
  </si>
  <si>
    <t>3221 UREDSKI MATERIJAL I OSTALI MAT.RASHODI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</si>
</sst>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-* #,##0_-;\-* #,##0_-;_-* &quot;-&quot;_-;_-@_-"/>
    <numFmt numFmtId="165" formatCode="_-* #,##0.00_-;\-* #,##0.00_-;_-* &quot;-&quot;??_-;_-@_-"/>
    <numFmt numFmtId="166" formatCode="_(* #,##0_);_(* \(#,##0\);_(* &quot;-&quot;_);_(@_)"/>
    <numFmt numFmtId="167" formatCode="_(* #,##0.00_);_(* \(#,##0.00\);_(* &quot;-&quot;??_);_(@_)"/>
  </numFmts>
  <fonts count="31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53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7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</cellStyleXfs>
  <cellXfs count="36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44" fontId="0" fillId="2" borderId="0" xfId="0" applyNumberFormat="1" applyFill="1" applyBorder="1" applyAlignment="1">
      <alignment horizontal="center" vertical="center"/>
    </xf>
    <xf numFmtId="0" fontId="10" fillId="0" borderId="0" xfId="8" applyFill="1" applyBorder="1" applyAlignment="1" applyProtection="1">
      <alignment horizontal="center" vertical="center"/>
    </xf>
    <xf numFmtId="0" fontId="0" fillId="2" borderId="0" xfId="0" applyNumberFormat="1" applyFont="1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0" fillId="2" borderId="0" xfId="0" applyNumberFormat="1" applyFill="1" applyBorder="1" applyAlignment="1">
      <alignment horizontal="center" vertical="center"/>
    </xf>
    <xf numFmtId="44" fontId="0" fillId="2" borderId="0" xfId="0" applyNumberFormat="1" applyFill="1" applyBorder="1" applyAlignment="1">
      <alignment horizontal="center" vertical="center" wrapText="1"/>
    </xf>
    <xf numFmtId="43" fontId="0" fillId="0" borderId="0" xfId="0" applyNumberFormat="1" applyFill="1" applyBorder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0" fillId="35" borderId="0" xfId="0" applyNumberFormat="1" applyFill="1" applyAlignment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28" fillId="35" borderId="0" xfId="0" applyFont="1" applyFill="1" applyAlignment="1">
      <alignment horizontal="center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0" fontId="0" fillId="0" borderId="0" xfId="0" applyAlignment="1">
      <alignment horizontal="center" vertical="center" wrapText="1"/>
    </xf>
    <xf numFmtId="0" fontId="0" fillId="0" borderId="0" xfId="0" applyFont="1" applyAlignment="1" applyProtection="1">
      <alignment vertical="center"/>
    </xf>
    <xf numFmtId="0" fontId="0" fillId="2" borderId="0" xfId="0" applyNumberFormat="1" applyFill="1" applyBorder="1" applyAlignment="1">
      <alignment horizontal="center" vertical="center"/>
    </xf>
    <xf numFmtId="0" fontId="0" fillId="2" borderId="0" xfId="0" applyNumberFormat="1" applyFill="1" applyAlignment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 wrapText="1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53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Comma [0] 2" xfId="50"/>
    <cellStyle name="Comma 2" xfId="49"/>
    <cellStyle name="Currency [0] 2" xfId="52"/>
    <cellStyle name="Currency 2" xfId="5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2"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33" dataDxfId="14" totalsRowDxfId="13">
  <autoFilter ref="A6:E33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12" totalsRowDxfId="11">
      <calculatedColumnFormula array="1">IFERROR(INDEX(#REF!,SMALL(IF(#REF!=rngInvoice,ROW(#REF!)-ROW(#REF!)), ROW(1:1)), MATCH($A$6,#REF!, 0)),"")</calculatedColumnFormula>
    </tableColumn>
    <tableColumn id="8" name="OIB primatelja" dataDxfId="10" totalsRowDxfId="9">
      <calculatedColumnFormula array="1">IFERROR(INDEX(#REF!,SMALL(IF(#REF!=rngInvoice,ROW(#REF!)-ROW(#REF!)), ROW(1:1)), MATCH($B$6,#REF!, 0)),"")</calculatedColumnFormula>
    </tableColumn>
    <tableColumn id="10" name="Sjedište primatelja" dataDxfId="8" totalsRowDxfId="7">
      <calculatedColumnFormula array="1">IFERROR(INDEX(#REF!,SMALL(IF(#REF!=rngInvoice,ROW(#REF!)-ROW(#REF!)), ROW(1:1)), MATCH($C$6,#REF!, 0)),"")</calculatedColumnFormula>
    </tableColumn>
    <tableColumn id="3" name="Vrsta rashoda i izdatka" dataDxfId="6" totalsRowDxfId="5"/>
    <tableColumn id="11" name="Iznos" totalsRowFunction="count" dataDxfId="4" totalsRowDxfId="3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J50"/>
  <sheetViews>
    <sheetView showGridLines="0" tabSelected="1" zoomScaleNormal="100" workbookViewId="0">
      <selection activeCell="B23" sqref="B23"/>
    </sheetView>
  </sheetViews>
  <sheetFormatPr defaultColWidth="9" defaultRowHeight="33.950000000000003" customHeight="1" x14ac:dyDescent="0.25"/>
  <cols>
    <col min="1" max="1" width="31.7109375" style="8" customWidth="1"/>
    <col min="2" max="2" width="21.5703125" style="8" customWidth="1"/>
    <col min="3" max="3" width="20.85546875" style="8" customWidth="1"/>
    <col min="4" max="4" width="45.42578125" style="8" customWidth="1"/>
    <col min="5" max="5" width="21.42578125" style="8" customWidth="1"/>
    <col min="6" max="6" width="0.28515625" style="1" customWidth="1"/>
    <col min="7" max="7" width="11.28515625" style="23" customWidth="1"/>
    <col min="8" max="9" width="9" style="1"/>
    <col min="10" max="12" width="9.42578125" style="1" customWidth="1"/>
    <col min="13" max="16384" width="9" style="1"/>
  </cols>
  <sheetData>
    <row r="1" spans="1:10" ht="57.95" customHeight="1" thickBot="1" x14ac:dyDescent="0.3">
      <c r="A1" s="31" t="s">
        <v>13</v>
      </c>
      <c r="B1" s="31"/>
      <c r="C1" s="31"/>
      <c r="D1" s="31"/>
      <c r="E1" s="31"/>
      <c r="F1" s="3"/>
    </row>
    <row r="2" spans="1:10" ht="37.5" customHeight="1" thickTop="1" x14ac:dyDescent="0.25">
      <c r="A2" s="32" t="s">
        <v>14</v>
      </c>
      <c r="B2" s="32"/>
      <c r="C2" s="20" t="s">
        <v>16</v>
      </c>
      <c r="D2" s="34" t="s">
        <v>27</v>
      </c>
      <c r="E2" s="34"/>
      <c r="F2" s="4"/>
    </row>
    <row r="3" spans="1:10" ht="47.25" customHeight="1" x14ac:dyDescent="0.25">
      <c r="A3" s="33" t="s">
        <v>15</v>
      </c>
      <c r="B3" s="33"/>
      <c r="C3" s="21" t="s">
        <v>17</v>
      </c>
      <c r="D3" s="35" t="s">
        <v>26</v>
      </c>
      <c r="E3" s="35"/>
      <c r="F3" s="4"/>
    </row>
    <row r="4" spans="1:10" ht="44.1" customHeight="1" x14ac:dyDescent="0.25">
      <c r="A4" s="13" t="s">
        <v>41</v>
      </c>
      <c r="B4" s="9"/>
      <c r="C4" s="9"/>
      <c r="D4" s="9"/>
      <c r="E4" s="9"/>
    </row>
    <row r="5" spans="1:10" ht="44.1" customHeight="1" x14ac:dyDescent="0.25">
      <c r="A5" s="30" t="s">
        <v>12</v>
      </c>
      <c r="B5" s="30"/>
      <c r="C5" s="30"/>
      <c r="D5" s="30"/>
      <c r="E5" s="30"/>
    </row>
    <row r="6" spans="1:10" s="2" customFormat="1" ht="33.950000000000003" customHeight="1" x14ac:dyDescent="0.25">
      <c r="A6" s="6" t="s">
        <v>7</v>
      </c>
      <c r="B6" s="6" t="s">
        <v>8</v>
      </c>
      <c r="C6" s="6" t="s">
        <v>9</v>
      </c>
      <c r="D6" s="6" t="s">
        <v>10</v>
      </c>
      <c r="E6" s="6" t="s">
        <v>0</v>
      </c>
      <c r="G6" s="24"/>
    </row>
    <row r="7" spans="1:10" s="2" customFormat="1" ht="33.75" customHeight="1" x14ac:dyDescent="0.25">
      <c r="A7" s="7" t="s">
        <v>2</v>
      </c>
      <c r="B7" s="10"/>
      <c r="C7" s="5"/>
      <c r="D7" s="11" t="s">
        <v>42</v>
      </c>
      <c r="E7" s="12">
        <v>50037.96</v>
      </c>
      <c r="G7" s="24"/>
    </row>
    <row r="8" spans="1:10" s="2" customFormat="1" ht="33.75" customHeight="1" x14ac:dyDescent="0.25">
      <c r="A8" s="7" t="s">
        <v>2</v>
      </c>
      <c r="B8" s="10" t="str">
        <f t="array" ref="B8">IFERROR(INDEX(#REF!,SMALL(IF(#REF!=rngInvoice,ROW(#REF!)-ROW(#REF!)), ROW(2:2)), MATCH($B$6,#REF!, 0)),"")</f>
        <v/>
      </c>
      <c r="C8" s="5" t="str">
        <f t="array" ref="C8">IFERROR(INDEX(#REF!,SMALL(IF(#REF!=rngInvoice,ROW(#REF!)-ROW(#REF!)), ROW(2:2)), MATCH($C$6,#REF!, 0)),"")</f>
        <v/>
      </c>
      <c r="D8" s="11" t="s">
        <v>28</v>
      </c>
      <c r="E8" s="12">
        <v>2067.4899999999998</v>
      </c>
      <c r="G8" s="24"/>
    </row>
    <row r="9" spans="1:10" s="2" customFormat="1" ht="33.75" customHeight="1" x14ac:dyDescent="0.25">
      <c r="A9" s="7" t="s">
        <v>2</v>
      </c>
      <c r="B9" s="10" t="str">
        <f t="array" ref="B9">IFERROR(INDEX(#REF!,SMALL(IF(#REF!=rngInvoice,ROW(#REF!)-ROW(#REF!)), ROW(4:4)), MATCH($B$6,#REF!, 0)),"")</f>
        <v/>
      </c>
      <c r="C9" s="5" t="str">
        <f t="array" ref="C9">IFERROR(INDEX(#REF!,SMALL(IF(#REF!=rngInvoice,ROW(#REF!)-ROW(#REF!)), ROW(4:4)), MATCH($C$6,#REF!, 0)),"")</f>
        <v/>
      </c>
      <c r="D9" s="5" t="s">
        <v>21</v>
      </c>
      <c r="E9" s="12">
        <v>8597.41</v>
      </c>
      <c r="G9" s="24"/>
    </row>
    <row r="10" spans="1:10" s="2" customFormat="1" ht="33.75" customHeight="1" x14ac:dyDescent="0.25">
      <c r="A10" s="7" t="s">
        <v>2</v>
      </c>
      <c r="B10" s="10" t="str">
        <f t="array" ref="B10">IFERROR(INDEX(#REF!,SMALL(IF(#REF!=rngInvoice,ROW(#REF!)-ROW(#REF!)), ROW(1:1)), MATCH($B$6,#REF!, 0)),"")</f>
        <v/>
      </c>
      <c r="C10" s="5" t="str">
        <f t="array" ref="C10">IFERROR(INDEX(#REF!,SMALL(IF(#REF!=rngInvoice,ROW(#REF!)-ROW(#REF!)), ROW(1:1)), MATCH($C$6,#REF!, 0)),"")</f>
        <v/>
      </c>
      <c r="D10" s="5" t="s">
        <v>43</v>
      </c>
      <c r="E10" s="12">
        <v>195.52</v>
      </c>
      <c r="G10" s="24"/>
    </row>
    <row r="11" spans="1:10" s="2" customFormat="1" ht="33.75" customHeight="1" x14ac:dyDescent="0.25">
      <c r="A11" s="7" t="s">
        <v>2</v>
      </c>
      <c r="B11" s="28" t="str">
        <f t="array" ref="B11">IFERROR(INDEX(#REF!,SMALL(IF(#REF!=rngInvoice,ROW(#REF!)-ROW(#REF!)), ROW(5:5)), MATCH($B$6,#REF!, 0)),"")</f>
        <v/>
      </c>
      <c r="C11" s="5" t="str">
        <f t="array" ref="C11">IFERROR(INDEX(#REF!,SMALL(IF(#REF!=rngInvoice,ROW(#REF!)-ROW(#REF!)), ROW(5:5)), MATCH($C$6,#REF!, 0)),"")</f>
        <v/>
      </c>
      <c r="D11" s="5" t="s">
        <v>44</v>
      </c>
      <c r="E11" s="12">
        <v>6010.19</v>
      </c>
      <c r="G11" s="24"/>
    </row>
    <row r="12" spans="1:10" s="2" customFormat="1" ht="33.75" customHeight="1" x14ac:dyDescent="0.25">
      <c r="A12" s="7" t="s">
        <v>31</v>
      </c>
      <c r="B12" s="10" t="str" cm="1">
        <f t="array" ref="B12">IFERROR(INDEX(#REF!,SMALL(IF(#REF!=rngInvoice,ROW(#REF!)-ROW(#REF!)), ROW(6:6)), MATCH($B$6,#REF!, 0)),"")</f>
        <v/>
      </c>
      <c r="C12" s="5" t="str" cm="1">
        <f t="array" ref="C12">IFERROR(INDEX(#REF!,SMALL(IF(#REF!=rngInvoice,ROW(#REF!)-ROW(#REF!)), ROW(6:6)), MATCH($C$6,#REF!, 0)),"")</f>
        <v/>
      </c>
      <c r="D12" s="5" t="s">
        <v>42</v>
      </c>
      <c r="E12" s="12">
        <v>750</v>
      </c>
      <c r="G12" s="24"/>
    </row>
    <row r="13" spans="1:10" s="2" customFormat="1" ht="33.75" customHeight="1" x14ac:dyDescent="0.25">
      <c r="A13" s="7" t="s">
        <v>31</v>
      </c>
      <c r="B13" s="10" t="str" cm="1">
        <f t="array" ref="B13">IFERROR(INDEX(#REF!,SMALL(IF(#REF!=rngInvoice,ROW(#REF!)-ROW(#REF!)), ROW(6:6)), MATCH($B$6,#REF!, 0)),"")</f>
        <v/>
      </c>
      <c r="C13" s="5" t="str" cm="1">
        <f t="array" ref="C13">IFERROR(INDEX(#REF!,SMALL(IF(#REF!=rngInvoice,ROW(#REF!)-ROW(#REF!)), ROW(6:6)), MATCH($C$6,#REF!, 0)),"")</f>
        <v/>
      </c>
      <c r="D13" s="5" t="s">
        <v>50</v>
      </c>
      <c r="E13" s="12">
        <v>123.75</v>
      </c>
      <c r="G13" s="24"/>
    </row>
    <row r="14" spans="1:10" s="2" customFormat="1" ht="33.75" customHeight="1" x14ac:dyDescent="0.25">
      <c r="A14" s="7" t="s">
        <v>31</v>
      </c>
      <c r="B14" s="10" t="str" cm="1">
        <f t="array" ref="B14">IFERROR(INDEX(#REF!,SMALL(IF(#REF!=rngInvoice,ROW(#REF!)-ROW(#REF!)), ROW(6:6)), MATCH($B$6,#REF!, 0)),"")</f>
        <v/>
      </c>
      <c r="C14" s="5" t="str" cm="1">
        <f t="array" ref="C14">IFERROR(INDEX(#REF!,SMALL(IF(#REF!=rngInvoice,ROW(#REF!)-ROW(#REF!)), ROW(6:6)), MATCH($C$6,#REF!, 0)),"")</f>
        <v/>
      </c>
      <c r="D14" s="5" t="s">
        <v>43</v>
      </c>
      <c r="E14" s="12">
        <v>34.56</v>
      </c>
      <c r="G14" s="24"/>
    </row>
    <row r="15" spans="1:10" s="2" customFormat="1" ht="45" customHeight="1" x14ac:dyDescent="0.25">
      <c r="A15" s="7" t="s">
        <v>3</v>
      </c>
      <c r="B15" s="22">
        <v>18683136487</v>
      </c>
      <c r="C15" s="5" t="s">
        <v>1</v>
      </c>
      <c r="D15" s="11" t="s">
        <v>45</v>
      </c>
      <c r="E15" s="12">
        <v>194</v>
      </c>
      <c r="G15" s="24"/>
      <c r="J15" s="27"/>
    </row>
    <row r="16" spans="1:10" s="2" customFormat="1" ht="33.75" customHeight="1" x14ac:dyDescent="0.25">
      <c r="A16" s="7" t="s">
        <v>18</v>
      </c>
      <c r="B16" s="19">
        <v>52508873833</v>
      </c>
      <c r="C16" s="5" t="s">
        <v>1</v>
      </c>
      <c r="D16" s="11" t="s">
        <v>11</v>
      </c>
      <c r="E16" s="12">
        <v>30.95</v>
      </c>
      <c r="G16" s="24"/>
    </row>
    <row r="17" spans="1:7" s="2" customFormat="1" ht="40.5" customHeight="1" x14ac:dyDescent="0.25">
      <c r="A17" s="7" t="s">
        <v>6</v>
      </c>
      <c r="B17" s="19">
        <v>81793146560</v>
      </c>
      <c r="C17" s="5" t="s">
        <v>1</v>
      </c>
      <c r="D17" s="5" t="s">
        <v>20</v>
      </c>
      <c r="E17" s="12">
        <v>18.89</v>
      </c>
      <c r="G17" s="24"/>
    </row>
    <row r="18" spans="1:7" s="2" customFormat="1" ht="40.5" customHeight="1" x14ac:dyDescent="0.25">
      <c r="A18" s="7" t="s">
        <v>33</v>
      </c>
      <c r="B18" s="29">
        <v>82888704837</v>
      </c>
      <c r="C18" s="5" t="s">
        <v>34</v>
      </c>
      <c r="D18" s="5" t="s">
        <v>32</v>
      </c>
      <c r="E18" s="12">
        <v>107.84</v>
      </c>
      <c r="G18" s="24"/>
    </row>
    <row r="19" spans="1:7" s="2" customFormat="1" ht="40.5" customHeight="1" x14ac:dyDescent="0.25">
      <c r="A19" s="7" t="s">
        <v>24</v>
      </c>
      <c r="B19" s="29">
        <v>2662194050</v>
      </c>
      <c r="C19" s="5" t="s">
        <v>25</v>
      </c>
      <c r="D19" s="5" t="s">
        <v>35</v>
      </c>
      <c r="E19" s="12">
        <v>18.75</v>
      </c>
      <c r="G19" s="24"/>
    </row>
    <row r="20" spans="1:7" s="2" customFormat="1" ht="40.5" customHeight="1" x14ac:dyDescent="0.25">
      <c r="A20" s="7" t="s">
        <v>24</v>
      </c>
      <c r="B20" s="29">
        <v>2662194050</v>
      </c>
      <c r="C20" s="5" t="s">
        <v>25</v>
      </c>
      <c r="D20" s="5" t="s">
        <v>46</v>
      </c>
      <c r="E20" s="12">
        <v>6763.14</v>
      </c>
      <c r="G20" s="24"/>
    </row>
    <row r="21" spans="1:7" s="2" customFormat="1" ht="40.5" customHeight="1" x14ac:dyDescent="0.25">
      <c r="A21" s="7" t="s">
        <v>24</v>
      </c>
      <c r="B21" s="29">
        <v>2662194050</v>
      </c>
      <c r="C21" s="5" t="s">
        <v>25</v>
      </c>
      <c r="D21" s="5" t="s">
        <v>58</v>
      </c>
      <c r="E21" s="12">
        <v>573.75</v>
      </c>
      <c r="G21" s="24"/>
    </row>
    <row r="22" spans="1:7" s="2" customFormat="1" ht="40.5" customHeight="1" x14ac:dyDescent="0.25">
      <c r="A22" s="7" t="s">
        <v>47</v>
      </c>
      <c r="B22" s="29">
        <v>2023029348</v>
      </c>
      <c r="C22" s="5" t="s">
        <v>48</v>
      </c>
      <c r="D22" s="5" t="s">
        <v>49</v>
      </c>
      <c r="E22" s="12">
        <v>155.59</v>
      </c>
      <c r="G22" s="24"/>
    </row>
    <row r="23" spans="1:7" s="2" customFormat="1" ht="36.75" customHeight="1" x14ac:dyDescent="0.25">
      <c r="A23" s="7" t="s">
        <v>29</v>
      </c>
      <c r="B23" s="10">
        <v>63073332379</v>
      </c>
      <c r="C23" s="5" t="s">
        <v>1</v>
      </c>
      <c r="D23" s="5" t="s">
        <v>30</v>
      </c>
      <c r="E23" s="12">
        <v>99.9</v>
      </c>
      <c r="G23" s="24"/>
    </row>
    <row r="24" spans="1:7" s="2" customFormat="1" ht="48" customHeight="1" x14ac:dyDescent="0.25">
      <c r="A24" s="7" t="s">
        <v>23</v>
      </c>
      <c r="B24" s="10">
        <v>53342150077</v>
      </c>
      <c r="C24" s="5" t="s">
        <v>19</v>
      </c>
      <c r="D24" s="11" t="s">
        <v>5</v>
      </c>
      <c r="E24" s="12">
        <v>48.12</v>
      </c>
      <c r="G24" s="24"/>
    </row>
    <row r="25" spans="1:7" s="2" customFormat="1" ht="33.75" customHeight="1" x14ac:dyDescent="0.25">
      <c r="A25" s="7" t="s">
        <v>51</v>
      </c>
      <c r="B25" s="28">
        <v>98412719752</v>
      </c>
      <c r="C25" s="5" t="s">
        <v>52</v>
      </c>
      <c r="D25" s="5" t="s">
        <v>5</v>
      </c>
      <c r="E25" s="12">
        <v>80</v>
      </c>
      <c r="G25" s="24"/>
    </row>
    <row r="26" spans="1:7" s="2" customFormat="1" ht="33.75" customHeight="1" x14ac:dyDescent="0.25">
      <c r="A26" s="7" t="s">
        <v>37</v>
      </c>
      <c r="B26" s="28">
        <v>52759181451</v>
      </c>
      <c r="C26" s="5" t="s">
        <v>22</v>
      </c>
      <c r="D26" s="5" t="s">
        <v>5</v>
      </c>
      <c r="E26" s="12">
        <v>26.54</v>
      </c>
      <c r="G26" s="24"/>
    </row>
    <row r="27" spans="1:7" s="2" customFormat="1" ht="51.75" customHeight="1" x14ac:dyDescent="0.25">
      <c r="A27" s="7" t="s">
        <v>38</v>
      </c>
      <c r="B27" s="26">
        <v>29816848178</v>
      </c>
      <c r="C27" s="5" t="s">
        <v>39</v>
      </c>
      <c r="D27" s="5" t="s">
        <v>5</v>
      </c>
      <c r="E27" s="12">
        <v>5.42</v>
      </c>
      <c r="G27" s="24"/>
    </row>
    <row r="28" spans="1:7" s="2" customFormat="1" ht="51.75" customHeight="1" x14ac:dyDescent="0.25">
      <c r="A28" s="7" t="s">
        <v>53</v>
      </c>
      <c r="B28" s="29">
        <v>18875024938</v>
      </c>
      <c r="C28" s="5" t="s">
        <v>54</v>
      </c>
      <c r="D28" s="5" t="s">
        <v>5</v>
      </c>
      <c r="E28" s="12">
        <v>488</v>
      </c>
      <c r="G28" s="24"/>
    </row>
    <row r="29" spans="1:7" s="2" customFormat="1" ht="51.75" customHeight="1" x14ac:dyDescent="0.25">
      <c r="A29" s="7" t="s">
        <v>55</v>
      </c>
      <c r="B29" s="29">
        <v>34658637472</v>
      </c>
      <c r="C29" s="5" t="s">
        <v>56</v>
      </c>
      <c r="D29" s="5" t="s">
        <v>32</v>
      </c>
      <c r="E29" s="12">
        <v>52.5</v>
      </c>
      <c r="G29" s="24"/>
    </row>
    <row r="30" spans="1:7" s="2" customFormat="1" ht="51.75" customHeight="1" x14ac:dyDescent="0.25">
      <c r="A30" s="7" t="s">
        <v>40</v>
      </c>
      <c r="B30" s="29">
        <v>14506572540</v>
      </c>
      <c r="C30" s="5" t="s">
        <v>1</v>
      </c>
      <c r="D30" s="5" t="s">
        <v>32</v>
      </c>
      <c r="E30" s="12">
        <v>34.69</v>
      </c>
      <c r="G30" s="24"/>
    </row>
    <row r="31" spans="1:7" s="2" customFormat="1" ht="51.75" customHeight="1" x14ac:dyDescent="0.25">
      <c r="A31" s="7" t="s">
        <v>2</v>
      </c>
      <c r="B31" s="29" t="str">
        <f t="array" ref="B31">IFERROR(INDEX(#REF!,SMALL(IF(#REF!=rngInvoice,ROW(#REF!)-ROW(#REF!)), ROW(25:25)), MATCH($B$6,#REF!, 0)),"")</f>
        <v/>
      </c>
      <c r="C31" s="5" t="str">
        <f t="array" ref="C31">IFERROR(INDEX(#REF!,SMALL(IF(#REF!=rngInvoice,ROW(#REF!)-ROW(#REF!)), ROW(25:25)), MATCH($C$6,#REF!, 0)),"")</f>
        <v/>
      </c>
      <c r="D31" s="5" t="s">
        <v>57</v>
      </c>
      <c r="E31" s="12">
        <v>309.89999999999998</v>
      </c>
      <c r="G31" s="24"/>
    </row>
    <row r="32" spans="1:7" s="2" customFormat="1" ht="51.75" customHeight="1" x14ac:dyDescent="0.25">
      <c r="A32" s="7" t="s">
        <v>36</v>
      </c>
      <c r="B32" s="29">
        <v>85821130368</v>
      </c>
      <c r="C32" s="5" t="s">
        <v>1</v>
      </c>
      <c r="D32" s="5" t="s">
        <v>32</v>
      </c>
      <c r="E32" s="12">
        <v>1.66</v>
      </c>
      <c r="G32" s="24"/>
    </row>
    <row r="33" spans="1:7" s="2" customFormat="1" ht="51.75" customHeight="1" x14ac:dyDescent="0.25">
      <c r="A33" s="14" t="s">
        <v>4</v>
      </c>
      <c r="B33" s="15"/>
      <c r="C33" s="16"/>
      <c r="D33" s="16"/>
      <c r="E33" s="17">
        <f>SUM(E7:E32)</f>
        <v>76826.51999999996</v>
      </c>
      <c r="G33" s="24"/>
    </row>
    <row r="34" spans="1:7" s="2" customFormat="1" ht="51.75" customHeight="1" x14ac:dyDescent="0.25">
      <c r="A34" s="8"/>
      <c r="B34" s="8"/>
      <c r="C34" s="8"/>
      <c r="D34" s="8"/>
      <c r="E34" s="8"/>
      <c r="G34" s="24"/>
    </row>
    <row r="35" spans="1:7" s="2" customFormat="1" ht="33.950000000000003" customHeight="1" x14ac:dyDescent="0.25">
      <c r="A35" s="8"/>
      <c r="B35" s="8"/>
      <c r="C35" s="8"/>
      <c r="D35" s="8"/>
      <c r="E35" s="8"/>
      <c r="G35" s="24"/>
    </row>
    <row r="36" spans="1:7" s="2" customFormat="1" ht="33.950000000000003" customHeight="1" x14ac:dyDescent="0.25">
      <c r="A36" s="8"/>
      <c r="B36" s="8"/>
      <c r="C36" s="8"/>
      <c r="D36" s="8"/>
      <c r="E36" s="8"/>
      <c r="G36" s="24"/>
    </row>
    <row r="37" spans="1:7" s="2" customFormat="1" ht="33.950000000000003" customHeight="1" x14ac:dyDescent="0.25">
      <c r="A37" s="8"/>
      <c r="B37" s="8"/>
      <c r="C37" s="8"/>
      <c r="D37" s="8"/>
      <c r="E37" s="8"/>
      <c r="G37" s="24"/>
    </row>
    <row r="38" spans="1:7" s="2" customFormat="1" ht="77.25" customHeight="1" x14ac:dyDescent="0.25">
      <c r="A38" s="8"/>
      <c r="B38" s="8"/>
      <c r="C38" s="8"/>
      <c r="D38" s="8"/>
      <c r="E38" s="8"/>
      <c r="G38" s="24"/>
    </row>
    <row r="39" spans="1:7" s="2" customFormat="1" ht="33.950000000000003" customHeight="1" x14ac:dyDescent="0.25">
      <c r="A39" s="8"/>
      <c r="B39" s="8"/>
      <c r="C39" s="8"/>
      <c r="D39" s="8"/>
      <c r="E39" s="8"/>
      <c r="G39" s="24"/>
    </row>
    <row r="40" spans="1:7" s="2" customFormat="1" ht="33.950000000000003" customHeight="1" x14ac:dyDescent="0.25">
      <c r="A40" s="8"/>
      <c r="B40" s="8"/>
      <c r="C40" s="8"/>
      <c r="D40" s="8"/>
      <c r="E40" s="8"/>
      <c r="G40" s="24"/>
    </row>
    <row r="41" spans="1:7" s="2" customFormat="1" ht="33.950000000000003" customHeight="1" x14ac:dyDescent="0.25">
      <c r="A41" s="8"/>
      <c r="B41" s="8"/>
      <c r="C41" s="8"/>
      <c r="D41" s="8"/>
      <c r="E41" s="8"/>
      <c r="G41" s="24"/>
    </row>
    <row r="42" spans="1:7" s="2" customFormat="1" ht="33.950000000000003" customHeight="1" x14ac:dyDescent="0.25">
      <c r="A42" s="8"/>
      <c r="B42" s="8"/>
      <c r="C42" s="8"/>
      <c r="D42" s="8"/>
      <c r="E42" s="8"/>
      <c r="G42" s="24"/>
    </row>
    <row r="43" spans="1:7" s="2" customFormat="1" ht="33.950000000000003" customHeight="1" x14ac:dyDescent="0.25">
      <c r="A43" s="8"/>
      <c r="B43" s="8"/>
      <c r="C43" s="8"/>
      <c r="D43" s="8"/>
      <c r="E43" s="8"/>
      <c r="G43" s="24"/>
    </row>
    <row r="44" spans="1:7" s="2" customFormat="1" ht="33.950000000000003" customHeight="1" x14ac:dyDescent="0.25">
      <c r="A44" s="8"/>
      <c r="B44" s="8"/>
      <c r="C44" s="8"/>
      <c r="D44" s="8"/>
      <c r="E44" s="8"/>
      <c r="G44" s="24"/>
    </row>
    <row r="45" spans="1:7" s="2" customFormat="1" ht="33.950000000000003" customHeight="1" x14ac:dyDescent="0.25">
      <c r="A45" s="8"/>
      <c r="B45" s="8"/>
      <c r="C45" s="8"/>
      <c r="D45" s="8"/>
      <c r="E45" s="8"/>
      <c r="G45" s="24"/>
    </row>
    <row r="46" spans="1:7" s="2" customFormat="1" ht="62.25" customHeight="1" x14ac:dyDescent="0.25">
      <c r="A46" s="8"/>
      <c r="B46" s="8"/>
      <c r="C46" s="8"/>
      <c r="D46" s="8"/>
      <c r="E46" s="8"/>
      <c r="G46" s="24"/>
    </row>
    <row r="47" spans="1:7" s="2" customFormat="1" ht="44.25" customHeight="1" x14ac:dyDescent="0.25">
      <c r="A47" s="8"/>
      <c r="B47" s="8"/>
      <c r="C47" s="8"/>
      <c r="D47" s="8"/>
      <c r="E47" s="8"/>
      <c r="G47" s="24"/>
    </row>
    <row r="48" spans="1:7" s="2" customFormat="1" ht="79.5" customHeight="1" x14ac:dyDescent="0.25">
      <c r="A48" s="8"/>
      <c r="B48" s="8"/>
      <c r="C48" s="8"/>
      <c r="D48" s="8"/>
      <c r="E48" s="8"/>
      <c r="G48" s="24"/>
    </row>
    <row r="49" spans="1:7" s="2" customFormat="1" ht="33.950000000000003" customHeight="1" x14ac:dyDescent="0.25">
      <c r="A49" s="8"/>
      <c r="B49" s="8"/>
      <c r="C49" s="8"/>
      <c r="D49" s="8"/>
      <c r="E49" s="8"/>
      <c r="G49" s="24"/>
    </row>
    <row r="50" spans="1:7" s="18" customFormat="1" ht="33.950000000000003" customHeight="1" x14ac:dyDescent="0.25">
      <c r="A50" s="8"/>
      <c r="B50" s="8"/>
      <c r="C50" s="8"/>
      <c r="D50" s="8"/>
      <c r="E50" s="8"/>
      <c r="G50" s="25"/>
    </row>
  </sheetData>
  <sheetProtection selectLockedCells="1"/>
  <mergeCells count="6">
    <mergeCell ref="A5:E5"/>
    <mergeCell ref="A1:E1"/>
    <mergeCell ref="A2:B2"/>
    <mergeCell ref="A3:B3"/>
    <mergeCell ref="D2:E2"/>
    <mergeCell ref="D3:E3"/>
  </mergeCells>
  <phoneticPr fontId="2" type="noConversion"/>
  <conditionalFormatting sqref="A33:D33 A27:A32 C27:D32 A7:D14 C15:D22 A15:A22 A23:D26">
    <cfRule type="expression" dxfId="2" priority="24">
      <formula>MOD(ROW(),2)=0</formula>
    </cfRule>
  </conditionalFormatting>
  <conditionalFormatting sqref="E7:E33">
    <cfRule type="expression" dxfId="1" priority="21">
      <formula>MOD(ROW(),2)=0</formula>
    </cfRule>
    <cfRule type="expression" dxfId="0" priority="22">
      <formula>MOD(ROW(),2)=1</formula>
    </cfRule>
  </conditionalFormatting>
  <printOptions horizontalCentered="1"/>
  <pageMargins left="0.7" right="0.7" top="1" bottom="1" header="0.3" footer="0.3"/>
  <pageSetup paperSize="9" scale="62" fitToHeight="0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KOLOVOZ 2025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OŠ</cp:lastModifiedBy>
  <cp:lastPrinted>2024-02-08T13:43:49Z</cp:lastPrinted>
  <dcterms:created xsi:type="dcterms:W3CDTF">2016-11-01T03:33:07Z</dcterms:created>
  <dcterms:modified xsi:type="dcterms:W3CDTF">2025-10-20T09:19:55Z</dcterms:modified>
</cp:coreProperties>
</file>