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7892EA4A-167A-4A78-9F9F-EE7ABF9E5A8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PANJ  2025" sheetId="1" r:id="rId1"/>
  </sheets>
  <definedNames>
    <definedName name="Br_fakture">#REF!</definedName>
    <definedName name="NazivTvrtke">'LIPANJ  2025'!#REF!</definedName>
    <definedName name="PojedinostiOBrFakture">"PojedinostiOFakturi[Br fakture]"</definedName>
    <definedName name="rngInvoice">'LIPANJ  2025'!#REF!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5" i="1" l="1" a="1"/>
  <c r="B15" i="1" s="1"/>
  <c r="C15" i="1" a="1"/>
  <c r="C15" i="1" s="1"/>
  <c r="B12" i="1" l="1" a="1"/>
  <c r="B12" i="1" s="1"/>
  <c r="C12" i="1" a="1"/>
  <c r="C12" i="1" s="1"/>
  <c r="B30" i="1" l="1" a="1"/>
  <c r="B30" i="1" s="1"/>
  <c r="C30" i="1" a="1"/>
  <c r="C30" i="1" s="1"/>
  <c r="E35" i="1" l="1"/>
  <c r="B11" i="1" l="1" a="1"/>
  <c r="B11" i="1" s="1"/>
  <c r="C11" i="1" a="1"/>
  <c r="C11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<sst xmlns="http://schemas.openxmlformats.org/spreadsheetml/2006/main" count="89" uniqueCount="61">
  <si>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</si>
  <si>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</si>
  <si>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</si>
  <si>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</si>
  <si>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</si>
  <si>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</si>
  <si>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</si>
  <si>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</si>
  <si>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</si>
  <si>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</si>
  <si>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</si>
  <si>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</si>
  <si>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</si>
  <si>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</si>
  <si>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</si>
  <si>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</si>
  <si>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</si>
  <si>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</si>
  <si>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</si>
  <si>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</si>
  <si>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</si>
  <si>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</si>
  <si>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</si>
  <si>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</si>
  <si>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</si>
  <si>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</si>
  <si>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</si>
  <si>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</si>
  <si>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</si>
  <si>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</si>
  <si>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</si>
  <si>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</si>
  <si>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</si>
  <si>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</si>
  <si>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</si>
  <si>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</si>
  <si>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</si>
  <si>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>3121 OSTALI RASHODI ZA ZAPOSLENE</t>
  </si>
  <si>
    <t>3238 RAČUNALNE USLUGE</t>
  </si>
  <si>
    <t>AP SPLIT d.o.o.</t>
  </si>
  <si>
    <t>SPLIT</t>
  </si>
  <si>
    <t>3232 USLUGE TEK.I INV.ODRŽAVANJA</t>
  </si>
  <si>
    <t>AUTOTRANS d.d.</t>
  </si>
  <si>
    <t>CRES</t>
  </si>
  <si>
    <t>LIBUSOFT CICOM</t>
  </si>
  <si>
    <t>FINANCIJSKA AGENCIJA</t>
  </si>
  <si>
    <t>JANJINKA</t>
  </si>
  <si>
    <t>3211 NAKNADE ZAPOSLENIMA</t>
  </si>
  <si>
    <t>OPĆINA JANJINA</t>
  </si>
  <si>
    <t>OREBIĆ</t>
  </si>
  <si>
    <t>LIPANJ 2025.g.</t>
  </si>
  <si>
    <t>3111 BRUTO PLAĆE ZA 05/2025</t>
  </si>
  <si>
    <t>3212 PRIJEVOZ ZA 05/2025</t>
  </si>
  <si>
    <t>3132 DOPRINOS ZA ZDR.OSIGURANJE 05/2025</t>
  </si>
  <si>
    <t>3295 NOVČANA NAKNADA POSLODAVCA ZBOG NEZAPOŠLJAVANJA OSOBA S INVALIDITETOM ZA 05/25</t>
  </si>
  <si>
    <t>FOTO HRVATSKA</t>
  </si>
  <si>
    <t>PANCHO I TORO</t>
  </si>
  <si>
    <t>PUTNIKOVIĆ</t>
  </si>
  <si>
    <t>KARMEN ŽIDIĆ</t>
  </si>
  <si>
    <t>3237 UGOVOR O DJELU</t>
  </si>
  <si>
    <t>PRIGORJE BRDOVEČKO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</si>
</sst>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 xr:uid="{00000000-0005-0000-0000-000013000000}"/>
    <cellStyle name="Comma 2" xfId="49" xr:uid="{00000000-0005-0000-0000-000014000000}"/>
    <cellStyle name="Currency [0] 2" xfId="52" xr:uid="{00000000-0005-0000-0000-000015000000}"/>
    <cellStyle name="Currency 2" xfId="51" xr:uid="{00000000-0005-0000-0000-000016000000}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5" dataDxfId="14" totalsRowDxfId="13">
  <autoFilter ref="A6:E3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52"/>
  <sheetViews>
    <sheetView showGridLines="0" tabSelected="1" topLeftCell="A28" zoomScaleNormal="100" workbookViewId="0">
      <selection activeCell="E8" sqref="E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20.88671875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29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28</v>
      </c>
      <c r="E3" s="35"/>
      <c r="F3" s="4"/>
    </row>
    <row r="4" spans="1:10" ht="44.1" customHeight="1" x14ac:dyDescent="0.3">
      <c r="A4" s="13" t="s">
        <v>50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51</v>
      </c>
      <c r="E7" s="12">
        <v>51123.6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30</v>
      </c>
      <c r="E8" s="12">
        <v>4813.08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9229.5499999999993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52</v>
      </c>
      <c r="E10" s="12">
        <v>2392.09</v>
      </c>
      <c r="G10" s="24"/>
    </row>
    <row r="11" spans="1:10" s="2" customFormat="1" ht="33.75" customHeight="1" x14ac:dyDescent="0.3">
      <c r="A11" s="7" t="s">
        <v>36</v>
      </c>
      <c r="B11" s="10" t="str" cm="1">
        <f t="array" ref="B11">IFERROR(INDEX(#REF!,SMALL(IF(#REF!=rngInvoice,ROW(#REF!)-ROW(#REF!)), ROW(6:6)), MATCH($B$6,#REF!, 0)),"")</f>
        <v/>
      </c>
      <c r="C11" s="5" t="str" cm="1">
        <f t="array" ref="C11">IFERROR(INDEX(#REF!,SMALL(IF(#REF!=rngInvoice,ROW(#REF!)-ROW(#REF!)), ROW(6:6)), MATCH($C$6,#REF!, 0)),"")</f>
        <v/>
      </c>
      <c r="D11" s="5" t="s">
        <v>51</v>
      </c>
      <c r="E11" s="12">
        <v>750</v>
      </c>
      <c r="G11" s="24"/>
    </row>
    <row r="12" spans="1:10" s="2" customFormat="1" ht="33.75" customHeight="1" x14ac:dyDescent="0.3">
      <c r="A12" s="7" t="s">
        <v>36</v>
      </c>
      <c r="B12" s="28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5" t="s">
        <v>47</v>
      </c>
      <c r="E12" s="12">
        <v>30</v>
      </c>
      <c r="G12" s="24"/>
    </row>
    <row r="13" spans="1:10" s="2" customFormat="1" ht="33.75" customHeight="1" x14ac:dyDescent="0.3">
      <c r="A13" s="7" t="s">
        <v>36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53</v>
      </c>
      <c r="E13" s="12">
        <v>123.75</v>
      </c>
      <c r="G13" s="24"/>
    </row>
    <row r="14" spans="1:10" s="2" customFormat="1" ht="33.75" customHeight="1" x14ac:dyDescent="0.3">
      <c r="A14" s="7" t="s">
        <v>36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52</v>
      </c>
      <c r="E14" s="12">
        <v>53.09</v>
      </c>
      <c r="G14" s="24"/>
    </row>
    <row r="15" spans="1:10" s="2" customFormat="1" ht="33.75" customHeight="1" x14ac:dyDescent="0.3">
      <c r="A15" s="7" t="s">
        <v>36</v>
      </c>
      <c r="B15" s="28" t="str">
        <f t="array" ref="B15">IFERROR(INDEX(#REF!,SMALL(IF(#REF!=rngInvoice,ROW(#REF!)-ROW(#REF!)), ROW(10:10)), MATCH($B$6,#REF!, 0)),"")</f>
        <v/>
      </c>
      <c r="C15" s="5" t="str">
        <f t="array" ref="C15">IFERROR(INDEX(#REF!,SMALL(IF(#REF!=rngInvoice,ROW(#REF!)-ROW(#REF!)), ROW(10:10)), MATCH($C$6,#REF!, 0)),"")</f>
        <v/>
      </c>
      <c r="D15" s="5" t="s">
        <v>37</v>
      </c>
      <c r="E15" s="12">
        <v>300</v>
      </c>
      <c r="G15" s="24"/>
    </row>
    <row r="16" spans="1:10" s="2" customFormat="1" ht="45" customHeight="1" x14ac:dyDescent="0.3">
      <c r="A16" s="7" t="s">
        <v>3</v>
      </c>
      <c r="B16" s="22">
        <v>18683136487</v>
      </c>
      <c r="C16" s="5" t="s">
        <v>1</v>
      </c>
      <c r="D16" s="11" t="s">
        <v>54</v>
      </c>
      <c r="E16" s="12">
        <v>194</v>
      </c>
      <c r="G16" s="24"/>
      <c r="J16" s="27"/>
    </row>
    <row r="17" spans="1:7" s="2" customFormat="1" ht="33.75" customHeight="1" x14ac:dyDescent="0.3">
      <c r="A17" s="7" t="s">
        <v>18</v>
      </c>
      <c r="B17" s="19">
        <v>52508873833</v>
      </c>
      <c r="C17" s="5" t="s">
        <v>1</v>
      </c>
      <c r="D17" s="11" t="s">
        <v>11</v>
      </c>
      <c r="E17" s="12">
        <v>42.17</v>
      </c>
      <c r="G17" s="24"/>
    </row>
    <row r="18" spans="1:7" s="2" customFormat="1" ht="40.5" customHeight="1" x14ac:dyDescent="0.3">
      <c r="A18" s="7" t="s">
        <v>6</v>
      </c>
      <c r="B18" s="19">
        <v>81793146560</v>
      </c>
      <c r="C18" s="5" t="s">
        <v>1</v>
      </c>
      <c r="D18" s="5" t="s">
        <v>20</v>
      </c>
      <c r="E18" s="12">
        <v>17.45</v>
      </c>
      <c r="G18" s="24"/>
    </row>
    <row r="19" spans="1:7" s="2" customFormat="1" ht="40.5" customHeight="1" x14ac:dyDescent="0.3">
      <c r="A19" s="7" t="s">
        <v>39</v>
      </c>
      <c r="B19" s="29">
        <v>82888704837</v>
      </c>
      <c r="C19" s="5" t="s">
        <v>40</v>
      </c>
      <c r="D19" s="5" t="s">
        <v>38</v>
      </c>
      <c r="E19" s="12">
        <v>107.84</v>
      </c>
      <c r="G19" s="24"/>
    </row>
    <row r="20" spans="1:7" s="2" customFormat="1" ht="40.5" customHeight="1" x14ac:dyDescent="0.3">
      <c r="A20" s="7" t="s">
        <v>55</v>
      </c>
      <c r="B20" s="29">
        <v>85243065632</v>
      </c>
      <c r="C20" s="5" t="s">
        <v>60</v>
      </c>
      <c r="D20" s="5" t="s">
        <v>35</v>
      </c>
      <c r="E20" s="12">
        <v>264</v>
      </c>
      <c r="G20" s="24"/>
    </row>
    <row r="21" spans="1:7" s="2" customFormat="1" ht="40.5" customHeight="1" x14ac:dyDescent="0.3">
      <c r="A21" s="7" t="s">
        <v>24</v>
      </c>
      <c r="B21" s="29">
        <v>2662194050</v>
      </c>
      <c r="C21" s="5" t="s">
        <v>25</v>
      </c>
      <c r="D21" s="5" t="s">
        <v>41</v>
      </c>
      <c r="E21" s="12">
        <v>18.75</v>
      </c>
      <c r="G21" s="24"/>
    </row>
    <row r="22" spans="1:7" s="2" customFormat="1" ht="36.75" customHeight="1" x14ac:dyDescent="0.3">
      <c r="A22" s="7" t="s">
        <v>33</v>
      </c>
      <c r="B22" s="10">
        <v>63073332379</v>
      </c>
      <c r="C22" s="5" t="s">
        <v>1</v>
      </c>
      <c r="D22" s="5" t="s">
        <v>34</v>
      </c>
      <c r="E22" s="12">
        <v>208.79</v>
      </c>
      <c r="G22" s="24"/>
    </row>
    <row r="23" spans="1:7" s="2" customFormat="1" ht="48" customHeight="1" x14ac:dyDescent="0.3">
      <c r="A23" s="7" t="s">
        <v>23</v>
      </c>
      <c r="B23" s="10">
        <v>53342150077</v>
      </c>
      <c r="C23" s="5" t="s">
        <v>19</v>
      </c>
      <c r="D23" s="11" t="s">
        <v>5</v>
      </c>
      <c r="E23" s="12">
        <v>48.12</v>
      </c>
      <c r="G23" s="24"/>
    </row>
    <row r="24" spans="1:7" s="2" customFormat="1" ht="33.75" customHeight="1" x14ac:dyDescent="0.3">
      <c r="A24" s="7" t="s">
        <v>26</v>
      </c>
      <c r="B24" s="10">
        <v>862047577</v>
      </c>
      <c r="C24" s="5" t="s">
        <v>27</v>
      </c>
      <c r="D24" s="11" t="s">
        <v>5</v>
      </c>
      <c r="E24" s="12">
        <v>2.64</v>
      </c>
      <c r="G24" s="24"/>
    </row>
    <row r="25" spans="1:7" s="2" customFormat="1" ht="33.75" customHeight="1" x14ac:dyDescent="0.3">
      <c r="A25" s="7" t="s">
        <v>31</v>
      </c>
      <c r="B25" s="10">
        <v>29816848178</v>
      </c>
      <c r="C25" s="5" t="s">
        <v>32</v>
      </c>
      <c r="D25" s="5" t="s">
        <v>5</v>
      </c>
      <c r="E25" s="12">
        <v>28.38</v>
      </c>
      <c r="G25" s="24"/>
    </row>
    <row r="26" spans="1:7" s="2" customFormat="1" ht="33.75" customHeight="1" x14ac:dyDescent="0.3">
      <c r="A26" s="7" t="s">
        <v>46</v>
      </c>
      <c r="B26" s="28">
        <v>57206762144</v>
      </c>
      <c r="C26" s="5" t="s">
        <v>22</v>
      </c>
      <c r="D26" s="5" t="s">
        <v>35</v>
      </c>
      <c r="E26" s="12">
        <v>158.02000000000001</v>
      </c>
      <c r="G26" s="24"/>
    </row>
    <row r="27" spans="1:7" s="2" customFormat="1" ht="33.75" customHeight="1" x14ac:dyDescent="0.3">
      <c r="A27" s="7" t="s">
        <v>42</v>
      </c>
      <c r="B27" s="28">
        <v>19819724166</v>
      </c>
      <c r="C27" s="5" t="s">
        <v>43</v>
      </c>
      <c r="D27" s="5" t="s">
        <v>20</v>
      </c>
      <c r="E27" s="12">
        <v>4106.63</v>
      </c>
      <c r="G27" s="24"/>
    </row>
    <row r="28" spans="1:7" s="2" customFormat="1" ht="33.75" customHeight="1" x14ac:dyDescent="0.3">
      <c r="A28" s="7" t="s">
        <v>44</v>
      </c>
      <c r="B28" s="28">
        <v>14506572540</v>
      </c>
      <c r="C28" s="5" t="s">
        <v>1</v>
      </c>
      <c r="D28" s="5" t="s">
        <v>38</v>
      </c>
      <c r="E28" s="12">
        <v>34.69</v>
      </c>
      <c r="G28" s="24"/>
    </row>
    <row r="29" spans="1:7" s="2" customFormat="1" ht="33.75" customHeight="1" x14ac:dyDescent="0.3">
      <c r="A29" s="7" t="s">
        <v>24</v>
      </c>
      <c r="B29" s="28">
        <v>2662194050</v>
      </c>
      <c r="C29" s="5" t="s">
        <v>25</v>
      </c>
      <c r="D29" s="5" t="s">
        <v>35</v>
      </c>
      <c r="E29" s="12">
        <v>70</v>
      </c>
      <c r="G29" s="24"/>
    </row>
    <row r="30" spans="1:7" s="2" customFormat="1" ht="33.75" customHeight="1" x14ac:dyDescent="0.3">
      <c r="A30" s="7" t="s">
        <v>2</v>
      </c>
      <c r="B30" s="28" t="str">
        <f t="array" ref="B30">IFERROR(INDEX(#REF!,SMALL(IF(#REF!=rngInvoice,ROW(#REF!)-ROW(#REF!)), ROW(24:24)), MATCH($B$6,#REF!, 0)),"")</f>
        <v/>
      </c>
      <c r="C30" s="5" t="str">
        <f t="array" ref="C30">IFERROR(INDEX(#REF!,SMALL(IF(#REF!=rngInvoice,ROW(#REF!)-ROW(#REF!)), ROW(24:24)), MATCH($C$6,#REF!, 0)),"")</f>
        <v/>
      </c>
      <c r="D30" s="5" t="s">
        <v>47</v>
      </c>
      <c r="E30" s="12">
        <v>30</v>
      </c>
      <c r="G30" s="24"/>
    </row>
    <row r="31" spans="1:7" s="2" customFormat="1" ht="33.75" customHeight="1" x14ac:dyDescent="0.3">
      <c r="A31" s="7" t="s">
        <v>48</v>
      </c>
      <c r="B31" s="28">
        <v>52759181451</v>
      </c>
      <c r="C31" s="5" t="s">
        <v>22</v>
      </c>
      <c r="D31" s="5" t="s">
        <v>5</v>
      </c>
      <c r="E31" s="12">
        <v>26.54</v>
      </c>
      <c r="G31" s="24"/>
    </row>
    <row r="32" spans="1:7" s="2" customFormat="1" ht="51.75" customHeight="1" x14ac:dyDescent="0.3">
      <c r="A32" s="7" t="s">
        <v>56</v>
      </c>
      <c r="B32" s="26">
        <v>44771650806</v>
      </c>
      <c r="C32" s="5" t="s">
        <v>57</v>
      </c>
      <c r="D32" s="5" t="s">
        <v>5</v>
      </c>
      <c r="E32" s="12">
        <v>200</v>
      </c>
      <c r="G32" s="24"/>
    </row>
    <row r="33" spans="1:7" s="2" customFormat="1" ht="51.75" customHeight="1" x14ac:dyDescent="0.3">
      <c r="A33" s="7" t="s">
        <v>58</v>
      </c>
      <c r="B33" s="29"/>
      <c r="C33" s="5" t="s">
        <v>49</v>
      </c>
      <c r="D33" s="5" t="s">
        <v>59</v>
      </c>
      <c r="E33" s="12">
        <v>240.98</v>
      </c>
      <c r="G33" s="24"/>
    </row>
    <row r="34" spans="1:7" s="2" customFormat="1" ht="51.75" customHeight="1" x14ac:dyDescent="0.3">
      <c r="A34" s="7" t="s">
        <v>45</v>
      </c>
      <c r="B34" s="29">
        <v>85821130368</v>
      </c>
      <c r="C34" s="5" t="s">
        <v>1</v>
      </c>
      <c r="D34" s="5" t="s">
        <v>38</v>
      </c>
      <c r="E34" s="12">
        <v>1.66</v>
      </c>
      <c r="G34" s="24"/>
    </row>
    <row r="35" spans="1:7" s="2" customFormat="1" ht="51.75" customHeight="1" x14ac:dyDescent="0.3">
      <c r="A35" s="14" t="s">
        <v>4</v>
      </c>
      <c r="B35" s="15"/>
      <c r="C35" s="16"/>
      <c r="D35" s="16"/>
      <c r="E35" s="17">
        <f>SUM(E7:E34)</f>
        <v>74615.819999999978</v>
      </c>
      <c r="G35" s="24"/>
    </row>
    <row r="36" spans="1:7" s="2" customFormat="1" ht="51.75" customHeight="1" x14ac:dyDescent="0.3">
      <c r="A36" s="8"/>
      <c r="B36" s="8"/>
      <c r="C36" s="8"/>
      <c r="D36" s="8"/>
      <c r="E36" s="8"/>
      <c r="G36" s="24"/>
    </row>
    <row r="37" spans="1:7" s="2" customFormat="1" ht="33.9" customHeight="1" x14ac:dyDescent="0.3">
      <c r="A37" s="8"/>
      <c r="B37" s="8"/>
      <c r="C37" s="8"/>
      <c r="D37" s="8"/>
      <c r="E37" s="8"/>
      <c r="G37" s="24"/>
    </row>
    <row r="38" spans="1:7" s="2" customFormat="1" ht="33.9" customHeight="1" x14ac:dyDescent="0.3">
      <c r="A38" s="8"/>
      <c r="B38" s="8"/>
      <c r="C38" s="8"/>
      <c r="D38" s="8"/>
      <c r="E38" s="8"/>
      <c r="G38" s="24"/>
    </row>
    <row r="39" spans="1:7" s="2" customFormat="1" ht="33.9" customHeight="1" x14ac:dyDescent="0.3">
      <c r="A39" s="8"/>
      <c r="B39" s="8"/>
      <c r="C39" s="8"/>
      <c r="D39" s="8"/>
      <c r="E39" s="8"/>
      <c r="G39" s="24"/>
    </row>
    <row r="40" spans="1:7" s="2" customFormat="1" ht="77.25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33.9" customHeight="1" x14ac:dyDescent="0.3">
      <c r="A42" s="8"/>
      <c r="B42" s="8"/>
      <c r="C42" s="8"/>
      <c r="D42" s="8"/>
      <c r="E42" s="8"/>
      <c r="G42" s="24"/>
    </row>
    <row r="43" spans="1:7" s="2" customFormat="1" ht="33.9" customHeight="1" x14ac:dyDescent="0.3">
      <c r="A43" s="8"/>
      <c r="B43" s="8"/>
      <c r="C43" s="8"/>
      <c r="D43" s="8"/>
      <c r="E43" s="8"/>
      <c r="G43" s="24"/>
    </row>
    <row r="44" spans="1:7" s="2" customFormat="1" ht="33.9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2" customFormat="1" ht="33.9" customHeight="1" x14ac:dyDescent="0.3">
      <c r="A46" s="8"/>
      <c r="B46" s="8"/>
      <c r="C46" s="8"/>
      <c r="D46" s="8"/>
      <c r="E46" s="8"/>
      <c r="G46" s="24"/>
    </row>
    <row r="47" spans="1:7" s="2" customFormat="1" ht="33.9" customHeight="1" x14ac:dyDescent="0.3">
      <c r="A47" s="8"/>
      <c r="B47" s="8"/>
      <c r="C47" s="8"/>
      <c r="D47" s="8"/>
      <c r="E47" s="8"/>
      <c r="G47" s="24"/>
    </row>
    <row r="48" spans="1:7" s="2" customFormat="1" ht="62.25" customHeight="1" x14ac:dyDescent="0.3">
      <c r="A48" s="8"/>
      <c r="B48" s="8"/>
      <c r="C48" s="8"/>
      <c r="D48" s="8"/>
      <c r="E48" s="8"/>
      <c r="G48" s="24"/>
    </row>
    <row r="49" spans="1:7" s="2" customFormat="1" ht="44.25" customHeight="1" x14ac:dyDescent="0.3">
      <c r="A49" s="8"/>
      <c r="B49" s="8"/>
      <c r="C49" s="8"/>
      <c r="D49" s="8"/>
      <c r="E49" s="8"/>
      <c r="G49" s="24"/>
    </row>
    <row r="50" spans="1:7" s="2" customFormat="1" ht="79.5" customHeight="1" x14ac:dyDescent="0.3">
      <c r="A50" s="8"/>
      <c r="B50" s="8"/>
      <c r="C50" s="8"/>
      <c r="D50" s="8"/>
      <c r="E50" s="8"/>
      <c r="G50" s="24"/>
    </row>
    <row r="51" spans="1:7" s="2" customFormat="1" ht="33.9" customHeight="1" x14ac:dyDescent="0.3">
      <c r="A51" s="8"/>
      <c r="B51" s="8"/>
      <c r="C51" s="8"/>
      <c r="D51" s="8"/>
      <c r="E51" s="8"/>
      <c r="G51" s="24"/>
    </row>
    <row r="52" spans="1:7" s="18" customFormat="1" ht="33.9" customHeight="1" x14ac:dyDescent="0.3">
      <c r="A52" s="8"/>
      <c r="B52" s="8"/>
      <c r="C52" s="8"/>
      <c r="D52" s="8"/>
      <c r="E52" s="8"/>
      <c r="G52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5:D35 A32:A34 C32:D34 A22:D31 C16:D21 A16:A21 A7:D15">
    <cfRule type="expression" dxfId="2" priority="24">
      <formula>MOD(ROW(),2)=0</formula>
    </cfRule>
  </conditionalFormatting>
  <conditionalFormatting sqref="E7:E35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2024-02-08T13:43:49Z</cp:lastPrinted>
  <dcterms:created xsi:type="dcterms:W3CDTF">2016-11-01T03:33:07Z</dcterms:created>
  <dcterms:modified xsi:type="dcterms:W3CDTF">2025-07-12T20:31:09Z</dcterms:modified>
</cp:coreProperties>
</file>